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10" windowHeight="9315" activeTab="0"/>
  </bookViews>
  <sheets>
    <sheet name="スチーム_時間計算" sheetId="1" r:id="rId1"/>
    <sheet name="水_時間計算" sheetId="2" r:id="rId2"/>
  </sheets>
  <definedNames>
    <definedName name="_xlnm.Print_Area" localSheetId="0">'スチーム_時間計算'!#REF!</definedName>
    <definedName name="_xlnm.Print_Area" localSheetId="1">'水_時間計算'!#REF!</definedName>
    <definedName name="Record1">#REF!</definedName>
    <definedName name="Record2">#REF!</definedName>
  </definedNames>
  <calcPr fullCalcOnLoad="1"/>
</workbook>
</file>

<file path=xl/sharedStrings.xml><?xml version="1.0" encoding="utf-8"?>
<sst xmlns="http://schemas.openxmlformats.org/spreadsheetml/2006/main" count="56" uniqueCount="34">
  <si>
    <t>℃</t>
  </si>
  <si>
    <r>
      <t>m</t>
    </r>
    <r>
      <rPr>
        <vertAlign val="superscript"/>
        <sz val="9.5"/>
        <rFont val="明朝"/>
        <family val="1"/>
      </rPr>
      <t>2</t>
    </r>
  </si>
  <si>
    <r>
      <t>θ＝ｌｎ((Ｔ</t>
    </r>
    <r>
      <rPr>
        <vertAlign val="subscript"/>
        <sz val="9.5"/>
        <rFont val="明朝"/>
        <family val="1"/>
      </rPr>
      <t>１</t>
    </r>
    <r>
      <rPr>
        <sz val="9.5"/>
        <rFont val="明朝"/>
        <family val="1"/>
      </rPr>
      <t>－ｔ</t>
    </r>
    <r>
      <rPr>
        <vertAlign val="subscript"/>
        <sz val="9.5"/>
        <rFont val="明朝"/>
        <family val="1"/>
      </rPr>
      <t>１</t>
    </r>
    <r>
      <rPr>
        <sz val="9.5"/>
        <rFont val="明朝"/>
        <family val="1"/>
      </rPr>
      <t>）／(Ｔ</t>
    </r>
    <r>
      <rPr>
        <vertAlign val="subscript"/>
        <sz val="9.5"/>
        <rFont val="明朝"/>
        <family val="1"/>
      </rPr>
      <t>１</t>
    </r>
    <r>
      <rPr>
        <sz val="9.5"/>
        <rFont val="明朝"/>
        <family val="1"/>
      </rPr>
      <t>－ｔ</t>
    </r>
    <r>
      <rPr>
        <vertAlign val="subscript"/>
        <sz val="9.5"/>
        <rFont val="明朝"/>
        <family val="1"/>
      </rPr>
      <t>２</t>
    </r>
    <r>
      <rPr>
        <sz val="9.5"/>
        <rFont val="明朝"/>
        <family val="1"/>
      </rPr>
      <t>))×Ｍ／（Ｋ</t>
    </r>
    <r>
      <rPr>
        <vertAlign val="subscript"/>
        <sz val="9.5"/>
        <rFont val="明朝"/>
        <family val="1"/>
      </rPr>
      <t>３</t>
    </r>
    <r>
      <rPr>
        <sz val="9.5"/>
        <rFont val="明朝"/>
        <family val="1"/>
      </rPr>
      <t>－１）×（Ｋ</t>
    </r>
    <r>
      <rPr>
        <vertAlign val="subscript"/>
        <sz val="9.5"/>
        <rFont val="明朝"/>
        <family val="1"/>
      </rPr>
      <t>３</t>
    </r>
    <r>
      <rPr>
        <sz val="9.5"/>
        <rFont val="明朝"/>
        <family val="1"/>
      </rPr>
      <t>ＷＣ－ｗｃ）／ｗＷＣ</t>
    </r>
  </si>
  <si>
    <t>∵</t>
  </si>
  <si>
    <r>
      <t>Ｋ</t>
    </r>
    <r>
      <rPr>
        <vertAlign val="subscript"/>
        <sz val="9.5"/>
        <rFont val="明朝"/>
        <family val="1"/>
      </rPr>
      <t>３</t>
    </r>
    <r>
      <rPr>
        <sz val="9.5"/>
        <rFont val="明朝"/>
        <family val="1"/>
      </rPr>
      <t>＝ｅ</t>
    </r>
    <r>
      <rPr>
        <vertAlign val="superscript"/>
        <sz val="9.5"/>
        <rFont val="明朝"/>
        <family val="1"/>
      </rPr>
      <t>ＵＡ（１／ｗｃ－１／ＷＣ）</t>
    </r>
    <r>
      <rPr>
        <sz val="9.5"/>
        <rFont val="明朝"/>
        <family val="1"/>
      </rPr>
      <t>＝</t>
    </r>
  </si>
  <si>
    <t>θ＝</t>
  </si>
  <si>
    <t>Ｈｒ</t>
  </si>
  <si>
    <t>＝</t>
  </si>
  <si>
    <t>ｍｉｎ</t>
  </si>
  <si>
    <t>kg/hr</t>
  </si>
  <si>
    <t>kcal/kg℃</t>
  </si>
  <si>
    <t>kg</t>
  </si>
  <si>
    <r>
      <t>kcal/m</t>
    </r>
    <r>
      <rPr>
        <vertAlign val="superscript"/>
        <sz val="9.5"/>
        <rFont val="明朝"/>
        <family val="1"/>
      </rPr>
      <t>2</t>
    </r>
    <r>
      <rPr>
        <sz val="9.5"/>
        <rFont val="明朝"/>
        <family val="1"/>
      </rPr>
      <t>hr℃</t>
    </r>
  </si>
  <si>
    <t>ｔ2の温度までに要する時間θは以下の式で示すことができる。</t>
  </si>
  <si>
    <t>外部熱交換器で循環して内部の液体を加熱・冷却する場合</t>
  </si>
  <si>
    <r>
      <t>熱交供給水温度　Ｔ</t>
    </r>
    <r>
      <rPr>
        <vertAlign val="subscript"/>
        <sz val="9.5"/>
        <rFont val="明朝"/>
        <family val="1"/>
      </rPr>
      <t>１</t>
    </r>
  </si>
  <si>
    <t>熱交伝熱面積　　Ａ</t>
  </si>
  <si>
    <t>容器内部液量　Ｍ</t>
  </si>
  <si>
    <t>ポンプ液量　ｗ</t>
  </si>
  <si>
    <t>熱交総括伝熱係数</t>
  </si>
  <si>
    <t>容器内液体比熱　ｃ</t>
  </si>
  <si>
    <t>熱交供給水比熱　Ｃ</t>
  </si>
  <si>
    <t>熱交供給水量　Ｗ</t>
  </si>
  <si>
    <r>
      <t>容器内初期温度　ｔ</t>
    </r>
    <r>
      <rPr>
        <vertAlign val="subscript"/>
        <sz val="9.5"/>
        <rFont val="明朝"/>
        <family val="1"/>
      </rPr>
      <t>１</t>
    </r>
  </si>
  <si>
    <r>
      <t>容器内目標温度　ｔ</t>
    </r>
    <r>
      <rPr>
        <vertAlign val="subscript"/>
        <sz val="9.5"/>
        <rFont val="明朝"/>
        <family val="1"/>
      </rPr>
      <t>２</t>
    </r>
  </si>
  <si>
    <r>
      <t>θ＝ｌｎ((Ｔ</t>
    </r>
    <r>
      <rPr>
        <vertAlign val="subscript"/>
        <sz val="9.5"/>
        <rFont val="明朝"/>
        <family val="1"/>
      </rPr>
      <t>１</t>
    </r>
    <r>
      <rPr>
        <sz val="9.5"/>
        <rFont val="明朝"/>
        <family val="1"/>
      </rPr>
      <t>－ｔ</t>
    </r>
    <r>
      <rPr>
        <vertAlign val="subscript"/>
        <sz val="9.5"/>
        <rFont val="明朝"/>
        <family val="1"/>
      </rPr>
      <t>１</t>
    </r>
    <r>
      <rPr>
        <sz val="9.5"/>
        <rFont val="明朝"/>
        <family val="1"/>
      </rPr>
      <t>）／(Ｔ</t>
    </r>
    <r>
      <rPr>
        <vertAlign val="subscript"/>
        <sz val="9.5"/>
        <rFont val="明朝"/>
        <family val="1"/>
      </rPr>
      <t>１</t>
    </r>
    <r>
      <rPr>
        <sz val="9.5"/>
        <rFont val="明朝"/>
        <family val="1"/>
      </rPr>
      <t>－ｔ</t>
    </r>
    <r>
      <rPr>
        <vertAlign val="subscript"/>
        <sz val="9.5"/>
        <rFont val="明朝"/>
        <family val="1"/>
      </rPr>
      <t>２</t>
    </r>
    <r>
      <rPr>
        <sz val="9.5"/>
        <rFont val="明朝"/>
        <family val="1"/>
      </rPr>
      <t>))×（Ｍ／ｗ）×Ｋ</t>
    </r>
    <r>
      <rPr>
        <vertAlign val="subscript"/>
        <sz val="9.5"/>
        <rFont val="明朝"/>
        <family val="1"/>
      </rPr>
      <t>２</t>
    </r>
    <r>
      <rPr>
        <sz val="9.5"/>
        <rFont val="明朝"/>
        <family val="1"/>
      </rPr>
      <t>／（Ｋ</t>
    </r>
    <r>
      <rPr>
        <vertAlign val="subscript"/>
        <sz val="9.5"/>
        <rFont val="明朝"/>
        <family val="1"/>
      </rPr>
      <t>２</t>
    </r>
    <r>
      <rPr>
        <sz val="9.5"/>
        <rFont val="明朝"/>
        <family val="1"/>
      </rPr>
      <t>－１）</t>
    </r>
  </si>
  <si>
    <r>
      <t>Ｋ</t>
    </r>
    <r>
      <rPr>
        <vertAlign val="subscript"/>
        <sz val="9.5"/>
        <rFont val="明朝"/>
        <family val="1"/>
      </rPr>
      <t>２</t>
    </r>
    <r>
      <rPr>
        <sz val="9.5"/>
        <rFont val="明朝"/>
        <family val="1"/>
      </rPr>
      <t>＝ｅ</t>
    </r>
    <r>
      <rPr>
        <vertAlign val="superscript"/>
        <sz val="9.5"/>
        <rFont val="明朝"/>
        <family val="1"/>
      </rPr>
      <t>（ＵＡ／ｗｃ）</t>
    </r>
    <r>
      <rPr>
        <sz val="9.5"/>
        <rFont val="明朝"/>
        <family val="1"/>
      </rPr>
      <t>＝</t>
    </r>
  </si>
  <si>
    <t>kg</t>
  </si>
  <si>
    <r>
      <t>kcal/m</t>
    </r>
    <r>
      <rPr>
        <vertAlign val="superscript"/>
        <sz val="9.5"/>
        <rFont val="明朝"/>
        <family val="1"/>
      </rPr>
      <t>2</t>
    </r>
    <r>
      <rPr>
        <sz val="9.5"/>
        <rFont val="明朝"/>
        <family val="1"/>
      </rPr>
      <t>hr℃</t>
    </r>
  </si>
  <si>
    <t>t2の温度までに要する時間θは以下の式で示すことができる。</t>
  </si>
  <si>
    <r>
      <t>スチーム温度　Ｔ</t>
    </r>
    <r>
      <rPr>
        <vertAlign val="subscript"/>
        <sz val="9.5"/>
        <rFont val="明朝"/>
        <family val="1"/>
      </rPr>
      <t>１</t>
    </r>
  </si>
  <si>
    <t>外部熱交換器で循環して内部の液体を加熱する場合</t>
  </si>
  <si>
    <t>タンク、配管の熱量は見込んでいません。</t>
  </si>
  <si>
    <t>短時間での昇温が必要な場合は注意が必要です。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</si>
</sst>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0.0000000000"/>
    <numFmt numFmtId="181" formatCode="0.00000000000"/>
    <numFmt numFmtId="182" formatCode="#,##0.00000;[Red]\-#,##0.00000"/>
    <numFmt numFmtId="183" formatCode="#,##0.000000;[Red]\-#,##0.00000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0.00000000"/>
    <numFmt numFmtId="190" formatCode="0.000000000"/>
    <numFmt numFmtId="191" formatCode="0\ &quot;Kg/h&quot;"/>
    <numFmt numFmtId="192" formatCode="0\ &quot;l/min&quot;"/>
    <numFmt numFmtId="193" formatCode="#,##0\ &quot;Kg/h&quot;"/>
    <numFmt numFmtId="194" formatCode="#,##0\ &quot;l&quot;"/>
    <numFmt numFmtId="195" formatCode="0.0%"/>
    <numFmt numFmtId="196" formatCode="0\ &quot;RPM&quot;"/>
    <numFmt numFmtId="197" formatCode="0\ &quot;℃&quot;"/>
    <numFmt numFmtId="198" formatCode="0\ &quot;min&quot;"/>
    <numFmt numFmtId="199" formatCode="0\ &quot;l&quot;"/>
    <numFmt numFmtId="200" formatCode="0&quot;m2&quot;"/>
    <numFmt numFmtId="201" formatCode="0.0&quot;m2&quot;"/>
    <numFmt numFmtId="202" formatCode="0.00&quot;m2&quot;"/>
    <numFmt numFmtId="203" formatCode="0.000&quot;m2&quot;"/>
    <numFmt numFmtId="204" formatCode="0.0000&quot;m2&quot;"/>
    <numFmt numFmtId="205" formatCode="0.00000&quot;m2&quot;"/>
    <numFmt numFmtId="206" formatCode="0.000000&quot;m2&quot;"/>
    <numFmt numFmtId="207" formatCode="0.0\ &quot;m/s&quot;"/>
    <numFmt numFmtId="208" formatCode="0.0000\ &quot;m2&quot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.5"/>
      <name val="明朝"/>
      <family val="1"/>
    </font>
    <font>
      <sz val="10"/>
      <name val="ＭＳ 明朝"/>
      <family val="1"/>
    </font>
    <font>
      <vertAlign val="superscript"/>
      <sz val="9.5"/>
      <name val="明朝"/>
      <family val="1"/>
    </font>
    <font>
      <vertAlign val="subscript"/>
      <sz val="9.5"/>
      <name val="明朝"/>
      <family val="1"/>
    </font>
    <font>
      <sz val="6"/>
      <name val="明朝"/>
      <family val="1"/>
    </font>
    <font>
      <u val="single"/>
      <sz val="12"/>
      <name val="明朝"/>
      <family val="1"/>
    </font>
    <font>
      <sz val="9.5"/>
      <color indexed="10"/>
      <name val="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7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8" fontId="4" fillId="0" borderId="1" xfId="16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left"/>
    </xf>
    <xf numFmtId="188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7000875" y="572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42℃→25℃</a:t>
          </a:r>
        </a:p>
      </xdr:txBody>
    </xdr:sp>
    <xdr:clientData/>
  </xdr:twoCellAnchor>
  <xdr:oneCellAnchor>
    <xdr:from>
      <xdr:col>2</xdr:col>
      <xdr:colOff>57150</xdr:colOff>
      <xdr:row>7</xdr:row>
      <xdr:rowOff>152400</xdr:rowOff>
    </xdr:from>
    <xdr:ext cx="581025" cy="400050"/>
    <xdr:grpSp>
      <xdr:nvGrpSpPr>
        <xdr:cNvPr id="2" name="Group 2"/>
        <xdr:cNvGrpSpPr>
          <a:grpSpLocks/>
        </xdr:cNvGrpSpPr>
      </xdr:nvGrpSpPr>
      <xdr:grpSpPr>
        <a:xfrm>
          <a:off x="2590800" y="2505075"/>
          <a:ext cx="581025" cy="400050"/>
          <a:chOff x="255" y="244"/>
          <a:chExt cx="49" cy="42"/>
        </a:xfrm>
        <a:solidFill>
          <a:srgbClr val="FFFFFF"/>
        </a:solidFill>
      </xdr:grpSpPr>
      <xdr:sp>
        <xdr:nvSpPr>
          <xdr:cNvPr id="3" name="図形 16"/>
          <xdr:cNvSpPr>
            <a:spLocks/>
          </xdr:cNvSpPr>
        </xdr:nvSpPr>
        <xdr:spPr>
          <a:xfrm>
            <a:off x="255" y="252"/>
            <a:ext cx="49" cy="34"/>
          </a:xfrm>
          <a:custGeom>
            <a:pathLst>
              <a:path h="16384" w="16384">
                <a:moveTo>
                  <a:pt x="10923" y="0"/>
                </a:moveTo>
                <a:lnTo>
                  <a:pt x="16384" y="16384"/>
                </a:lnTo>
                <a:lnTo>
                  <a:pt x="0" y="16384"/>
                </a:lnTo>
                <a:lnTo>
                  <a:pt x="5461" y="0"/>
                </a:lnTo>
                <a:lnTo>
                  <a:pt x="10923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259" y="244"/>
            <a:ext cx="40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oneCellAnchor>
  <xdr:oneCellAnchor>
    <xdr:from>
      <xdr:col>2</xdr:col>
      <xdr:colOff>400050</xdr:colOff>
      <xdr:row>7</xdr:row>
      <xdr:rowOff>142875</xdr:rowOff>
    </xdr:from>
    <xdr:ext cx="1943100" cy="0"/>
    <xdr:sp>
      <xdr:nvSpPr>
        <xdr:cNvPr id="5" name="Line 5"/>
        <xdr:cNvSpPr>
          <a:spLocks/>
        </xdr:cNvSpPr>
      </xdr:nvSpPr>
      <xdr:spPr>
        <a:xfrm>
          <a:off x="2933700" y="249555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1485900</xdr:colOff>
      <xdr:row>1</xdr:row>
      <xdr:rowOff>304800</xdr:rowOff>
    </xdr:from>
    <xdr:ext cx="0" cy="2009775"/>
    <xdr:sp>
      <xdr:nvSpPr>
        <xdr:cNvPr id="6" name="Line 6"/>
        <xdr:cNvSpPr>
          <a:spLocks/>
        </xdr:cNvSpPr>
      </xdr:nvSpPr>
      <xdr:spPr>
        <a:xfrm flipV="1">
          <a:off x="4886325" y="485775"/>
          <a:ext cx="0" cy="2009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1</xdr:row>
      <xdr:rowOff>304800</xdr:rowOff>
    </xdr:from>
    <xdr:ext cx="2505075" cy="0"/>
    <xdr:sp>
      <xdr:nvSpPr>
        <xdr:cNvPr id="7" name="Line 7"/>
        <xdr:cNvSpPr>
          <a:spLocks/>
        </xdr:cNvSpPr>
      </xdr:nvSpPr>
      <xdr:spPr>
        <a:xfrm flipH="1">
          <a:off x="2390775" y="485775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1</xdr:row>
      <xdr:rowOff>304800</xdr:rowOff>
    </xdr:from>
    <xdr:ext cx="0" cy="247650"/>
    <xdr:sp>
      <xdr:nvSpPr>
        <xdr:cNvPr id="8" name="Line 8"/>
        <xdr:cNvSpPr>
          <a:spLocks/>
        </xdr:cNvSpPr>
      </xdr:nvSpPr>
      <xdr:spPr>
        <a:xfrm>
          <a:off x="2390775" y="485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581025</xdr:colOff>
      <xdr:row>5</xdr:row>
      <xdr:rowOff>342900</xdr:rowOff>
    </xdr:from>
    <xdr:ext cx="0" cy="714375"/>
    <xdr:sp>
      <xdr:nvSpPr>
        <xdr:cNvPr id="9" name="Line 9"/>
        <xdr:cNvSpPr>
          <a:spLocks/>
        </xdr:cNvSpPr>
      </xdr:nvSpPr>
      <xdr:spPr>
        <a:xfrm>
          <a:off x="2143125" y="19716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333375</xdr:rowOff>
    </xdr:from>
    <xdr:ext cx="733425" cy="0"/>
    <xdr:sp>
      <xdr:nvSpPr>
        <xdr:cNvPr id="10" name="Line 10"/>
        <xdr:cNvSpPr>
          <a:spLocks/>
        </xdr:cNvSpPr>
      </xdr:nvSpPr>
      <xdr:spPr>
        <a:xfrm>
          <a:off x="2143125" y="26860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180975</xdr:rowOff>
    </xdr:from>
    <xdr:ext cx="1057275" cy="1362075"/>
    <xdr:grpSp>
      <xdr:nvGrpSpPr>
        <xdr:cNvPr id="11" name="Group 11"/>
        <xdr:cNvGrpSpPr>
          <a:grpSpLocks/>
        </xdr:cNvGrpSpPr>
      </xdr:nvGrpSpPr>
      <xdr:grpSpPr>
        <a:xfrm>
          <a:off x="1657350" y="723900"/>
          <a:ext cx="1057275" cy="1362075"/>
          <a:chOff x="176" y="57"/>
          <a:chExt cx="89" cy="143"/>
        </a:xfrm>
        <a:solidFill>
          <a:srgbClr val="FFFFFF"/>
        </a:solidFill>
      </xdr:grpSpPr>
      <xdr:sp>
        <xdr:nvSpPr>
          <xdr:cNvPr id="12" name="Oval 12"/>
          <xdr:cNvSpPr>
            <a:spLocks/>
          </xdr:cNvSpPr>
        </xdr:nvSpPr>
        <xdr:spPr>
          <a:xfrm>
            <a:off x="176" y="173"/>
            <a:ext cx="89" cy="2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176" y="57"/>
            <a:ext cx="89" cy="2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76" y="69"/>
            <a:ext cx="89" cy="1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3</xdr:row>
      <xdr:rowOff>285750</xdr:rowOff>
    </xdr:from>
    <xdr:ext cx="1219200" cy="552450"/>
    <xdr:sp>
      <xdr:nvSpPr>
        <xdr:cNvPr id="15" name="TextBox 15"/>
        <xdr:cNvSpPr txBox="1">
          <a:spLocks noChangeArrowheads="1"/>
        </xdr:cNvSpPr>
      </xdr:nvSpPr>
      <xdr:spPr>
        <a:xfrm>
          <a:off x="1800225" y="1190625"/>
          <a:ext cx="1219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M：容器内液量
t1：初期温度
t2：目標温度</a:t>
          </a:r>
        </a:p>
      </xdr:txBody>
    </xdr:sp>
    <xdr:clientData/>
  </xdr:oneCellAnchor>
  <xdr:oneCellAnchor>
    <xdr:from>
      <xdr:col>3</xdr:col>
      <xdr:colOff>533400</xdr:colOff>
      <xdr:row>6</xdr:row>
      <xdr:rowOff>9525</xdr:rowOff>
    </xdr:from>
    <xdr:ext cx="571500" cy="942975"/>
    <xdr:grpSp>
      <xdr:nvGrpSpPr>
        <xdr:cNvPr id="16" name="Group 16"/>
        <xdr:cNvGrpSpPr>
          <a:grpSpLocks/>
        </xdr:cNvGrpSpPr>
      </xdr:nvGrpSpPr>
      <xdr:grpSpPr>
        <a:xfrm>
          <a:off x="3933825" y="2000250"/>
          <a:ext cx="571500" cy="942975"/>
          <a:chOff x="614" y="244"/>
          <a:chExt cx="48" cy="99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614" y="272"/>
            <a:ext cx="48" cy="4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621" y="291"/>
            <a:ext cx="3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>
            <a:off x="626" y="297"/>
            <a:ext cx="3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6" y="305"/>
            <a:ext cx="16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642" y="31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622" y="282"/>
            <a:ext cx="14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636" y="24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oneCellAnchor>
  <xdr:oneCellAnchor>
    <xdr:from>
      <xdr:col>3</xdr:col>
      <xdr:colOff>1133475</xdr:colOff>
      <xdr:row>7</xdr:row>
      <xdr:rowOff>247650</xdr:rowOff>
    </xdr:from>
    <xdr:ext cx="1381125" cy="723900"/>
    <xdr:sp>
      <xdr:nvSpPr>
        <xdr:cNvPr id="24" name="TextBox 24"/>
        <xdr:cNvSpPr txBox="1">
          <a:spLocks noChangeArrowheads="1"/>
        </xdr:cNvSpPr>
      </xdr:nvSpPr>
      <xdr:spPr>
        <a:xfrm>
          <a:off x="4533900" y="2600325"/>
          <a:ext cx="13811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A:伝面
U：総括伝熱係数
T1：スチーム温度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7000875" y="572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42℃→25℃</a:t>
          </a:r>
        </a:p>
      </xdr:txBody>
    </xdr:sp>
    <xdr:clientData/>
  </xdr:twoCellAnchor>
  <xdr:oneCellAnchor>
    <xdr:from>
      <xdr:col>2</xdr:col>
      <xdr:colOff>57150</xdr:colOff>
      <xdr:row>7</xdr:row>
      <xdr:rowOff>152400</xdr:rowOff>
    </xdr:from>
    <xdr:ext cx="581025" cy="400050"/>
    <xdr:grpSp>
      <xdr:nvGrpSpPr>
        <xdr:cNvPr id="2" name="Group 15"/>
        <xdr:cNvGrpSpPr>
          <a:grpSpLocks/>
        </xdr:cNvGrpSpPr>
      </xdr:nvGrpSpPr>
      <xdr:grpSpPr>
        <a:xfrm>
          <a:off x="2590800" y="2505075"/>
          <a:ext cx="581025" cy="400050"/>
          <a:chOff x="255" y="244"/>
          <a:chExt cx="49" cy="42"/>
        </a:xfrm>
        <a:solidFill>
          <a:srgbClr val="FFFFFF"/>
        </a:solidFill>
      </xdr:grpSpPr>
      <xdr:sp>
        <xdr:nvSpPr>
          <xdr:cNvPr id="3" name="図形 16"/>
          <xdr:cNvSpPr>
            <a:spLocks/>
          </xdr:cNvSpPr>
        </xdr:nvSpPr>
        <xdr:spPr>
          <a:xfrm>
            <a:off x="255" y="252"/>
            <a:ext cx="49" cy="34"/>
          </a:xfrm>
          <a:custGeom>
            <a:pathLst>
              <a:path h="16384" w="16384">
                <a:moveTo>
                  <a:pt x="10923" y="0"/>
                </a:moveTo>
                <a:lnTo>
                  <a:pt x="16384" y="16384"/>
                </a:lnTo>
                <a:lnTo>
                  <a:pt x="0" y="16384"/>
                </a:lnTo>
                <a:lnTo>
                  <a:pt x="5461" y="0"/>
                </a:lnTo>
                <a:lnTo>
                  <a:pt x="10923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Oval 17"/>
          <xdr:cNvSpPr>
            <a:spLocks/>
          </xdr:cNvSpPr>
        </xdr:nvSpPr>
        <xdr:spPr>
          <a:xfrm>
            <a:off x="259" y="244"/>
            <a:ext cx="40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oneCellAnchor>
  <xdr:oneCellAnchor>
    <xdr:from>
      <xdr:col>2</xdr:col>
      <xdr:colOff>400050</xdr:colOff>
      <xdr:row>7</xdr:row>
      <xdr:rowOff>142875</xdr:rowOff>
    </xdr:from>
    <xdr:ext cx="1943100" cy="0"/>
    <xdr:sp>
      <xdr:nvSpPr>
        <xdr:cNvPr id="5" name="Line 19"/>
        <xdr:cNvSpPr>
          <a:spLocks/>
        </xdr:cNvSpPr>
      </xdr:nvSpPr>
      <xdr:spPr>
        <a:xfrm>
          <a:off x="2933700" y="249555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1485900</xdr:colOff>
      <xdr:row>1</xdr:row>
      <xdr:rowOff>304800</xdr:rowOff>
    </xdr:from>
    <xdr:ext cx="0" cy="2009775"/>
    <xdr:sp>
      <xdr:nvSpPr>
        <xdr:cNvPr id="6" name="Line 20"/>
        <xdr:cNvSpPr>
          <a:spLocks/>
        </xdr:cNvSpPr>
      </xdr:nvSpPr>
      <xdr:spPr>
        <a:xfrm flipV="1">
          <a:off x="4886325" y="485775"/>
          <a:ext cx="0" cy="2009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1</xdr:row>
      <xdr:rowOff>304800</xdr:rowOff>
    </xdr:from>
    <xdr:ext cx="2505075" cy="0"/>
    <xdr:sp>
      <xdr:nvSpPr>
        <xdr:cNvPr id="7" name="Line 21"/>
        <xdr:cNvSpPr>
          <a:spLocks/>
        </xdr:cNvSpPr>
      </xdr:nvSpPr>
      <xdr:spPr>
        <a:xfrm flipH="1">
          <a:off x="2390775" y="485775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1</xdr:row>
      <xdr:rowOff>304800</xdr:rowOff>
    </xdr:from>
    <xdr:ext cx="0" cy="247650"/>
    <xdr:sp>
      <xdr:nvSpPr>
        <xdr:cNvPr id="8" name="Line 22"/>
        <xdr:cNvSpPr>
          <a:spLocks/>
        </xdr:cNvSpPr>
      </xdr:nvSpPr>
      <xdr:spPr>
        <a:xfrm>
          <a:off x="2390775" y="4857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581025</xdr:colOff>
      <xdr:row>5</xdr:row>
      <xdr:rowOff>342900</xdr:rowOff>
    </xdr:from>
    <xdr:ext cx="0" cy="714375"/>
    <xdr:sp>
      <xdr:nvSpPr>
        <xdr:cNvPr id="9" name="Line 23"/>
        <xdr:cNvSpPr>
          <a:spLocks/>
        </xdr:cNvSpPr>
      </xdr:nvSpPr>
      <xdr:spPr>
        <a:xfrm>
          <a:off x="2143125" y="1971675"/>
          <a:ext cx="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581025</xdr:colOff>
      <xdr:row>7</xdr:row>
      <xdr:rowOff>333375</xdr:rowOff>
    </xdr:from>
    <xdr:ext cx="733425" cy="0"/>
    <xdr:sp>
      <xdr:nvSpPr>
        <xdr:cNvPr id="10" name="Line 24"/>
        <xdr:cNvSpPr>
          <a:spLocks/>
        </xdr:cNvSpPr>
      </xdr:nvSpPr>
      <xdr:spPr>
        <a:xfrm>
          <a:off x="2143125" y="26860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180975</xdr:rowOff>
    </xdr:from>
    <xdr:ext cx="1057275" cy="1362075"/>
    <xdr:grpSp>
      <xdr:nvGrpSpPr>
        <xdr:cNvPr id="11" name="Group 14"/>
        <xdr:cNvGrpSpPr>
          <a:grpSpLocks/>
        </xdr:cNvGrpSpPr>
      </xdr:nvGrpSpPr>
      <xdr:grpSpPr>
        <a:xfrm>
          <a:off x="1657350" y="723900"/>
          <a:ext cx="1057275" cy="1362075"/>
          <a:chOff x="176" y="57"/>
          <a:chExt cx="89" cy="143"/>
        </a:xfrm>
        <a:solidFill>
          <a:srgbClr val="FFFFFF"/>
        </a:solidFill>
      </xdr:grpSpPr>
      <xdr:sp>
        <xdr:nvSpPr>
          <xdr:cNvPr id="12" name="Oval 13"/>
          <xdr:cNvSpPr>
            <a:spLocks/>
          </xdr:cNvSpPr>
        </xdr:nvSpPr>
        <xdr:spPr>
          <a:xfrm>
            <a:off x="176" y="173"/>
            <a:ext cx="89" cy="2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Oval 12"/>
          <xdr:cNvSpPr>
            <a:spLocks/>
          </xdr:cNvSpPr>
        </xdr:nvSpPr>
        <xdr:spPr>
          <a:xfrm>
            <a:off x="176" y="57"/>
            <a:ext cx="89" cy="2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11"/>
          <xdr:cNvSpPr>
            <a:spLocks/>
          </xdr:cNvSpPr>
        </xdr:nvSpPr>
        <xdr:spPr>
          <a:xfrm>
            <a:off x="176" y="69"/>
            <a:ext cx="89" cy="1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3</xdr:row>
      <xdr:rowOff>285750</xdr:rowOff>
    </xdr:from>
    <xdr:ext cx="1219200" cy="552450"/>
    <xdr:sp>
      <xdr:nvSpPr>
        <xdr:cNvPr id="15" name="TextBox 29"/>
        <xdr:cNvSpPr txBox="1">
          <a:spLocks noChangeArrowheads="1"/>
        </xdr:cNvSpPr>
      </xdr:nvSpPr>
      <xdr:spPr>
        <a:xfrm>
          <a:off x="1800225" y="1190625"/>
          <a:ext cx="12192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M：容器内液量
t1：初期温度
t2：目標温度</a:t>
          </a:r>
        </a:p>
      </xdr:txBody>
    </xdr:sp>
    <xdr:clientData/>
  </xdr:oneCellAnchor>
  <xdr:oneCellAnchor>
    <xdr:from>
      <xdr:col>3</xdr:col>
      <xdr:colOff>533400</xdr:colOff>
      <xdr:row>6</xdr:row>
      <xdr:rowOff>9525</xdr:rowOff>
    </xdr:from>
    <xdr:ext cx="571500" cy="942975"/>
    <xdr:grpSp>
      <xdr:nvGrpSpPr>
        <xdr:cNvPr id="16" name="Group 38"/>
        <xdr:cNvGrpSpPr>
          <a:grpSpLocks/>
        </xdr:cNvGrpSpPr>
      </xdr:nvGrpSpPr>
      <xdr:grpSpPr>
        <a:xfrm>
          <a:off x="3933825" y="2000250"/>
          <a:ext cx="571500" cy="942975"/>
          <a:chOff x="614" y="244"/>
          <a:chExt cx="48" cy="99"/>
        </a:xfrm>
        <a:solidFill>
          <a:srgbClr val="FFFFFF"/>
        </a:solidFill>
      </xdr:grpSpPr>
      <xdr:sp>
        <xdr:nvSpPr>
          <xdr:cNvPr id="17" name="Oval 30"/>
          <xdr:cNvSpPr>
            <a:spLocks/>
          </xdr:cNvSpPr>
        </xdr:nvSpPr>
        <xdr:spPr>
          <a:xfrm>
            <a:off x="614" y="272"/>
            <a:ext cx="48" cy="4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32"/>
          <xdr:cNvSpPr>
            <a:spLocks/>
          </xdr:cNvSpPr>
        </xdr:nvSpPr>
        <xdr:spPr>
          <a:xfrm>
            <a:off x="621" y="291"/>
            <a:ext cx="3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33"/>
          <xdr:cNvSpPr>
            <a:spLocks/>
          </xdr:cNvSpPr>
        </xdr:nvSpPr>
        <xdr:spPr>
          <a:xfrm flipH="1">
            <a:off x="626" y="297"/>
            <a:ext cx="3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34"/>
          <xdr:cNvSpPr>
            <a:spLocks/>
          </xdr:cNvSpPr>
        </xdr:nvSpPr>
        <xdr:spPr>
          <a:xfrm>
            <a:off x="626" y="305"/>
            <a:ext cx="16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35"/>
          <xdr:cNvSpPr>
            <a:spLocks/>
          </xdr:cNvSpPr>
        </xdr:nvSpPr>
        <xdr:spPr>
          <a:xfrm>
            <a:off x="642" y="311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36"/>
          <xdr:cNvSpPr>
            <a:spLocks/>
          </xdr:cNvSpPr>
        </xdr:nvSpPr>
        <xdr:spPr>
          <a:xfrm flipV="1">
            <a:off x="622" y="282"/>
            <a:ext cx="14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37"/>
          <xdr:cNvSpPr>
            <a:spLocks/>
          </xdr:cNvSpPr>
        </xdr:nvSpPr>
        <xdr:spPr>
          <a:xfrm flipV="1">
            <a:off x="636" y="24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oneCellAnchor>
  <xdr:oneCellAnchor>
    <xdr:from>
      <xdr:col>3</xdr:col>
      <xdr:colOff>1133475</xdr:colOff>
      <xdr:row>7</xdr:row>
      <xdr:rowOff>247650</xdr:rowOff>
    </xdr:from>
    <xdr:ext cx="1371600" cy="723900"/>
    <xdr:sp>
      <xdr:nvSpPr>
        <xdr:cNvPr id="24" name="TextBox 39"/>
        <xdr:cNvSpPr txBox="1">
          <a:spLocks noChangeArrowheads="1"/>
        </xdr:cNvSpPr>
      </xdr:nvSpPr>
      <xdr:spPr>
        <a:xfrm>
          <a:off x="4533900" y="2600325"/>
          <a:ext cx="1371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A:伝面
U：総括伝熱係数
T1：温水温度
M：温水流量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N26" sqref="N26"/>
    </sheetView>
  </sheetViews>
  <sheetFormatPr defaultColWidth="8.796875" defaultRowHeight="14.25"/>
  <cols>
    <col min="1" max="1" width="16.3984375" style="1" customWidth="1"/>
    <col min="2" max="2" width="10.19921875" style="1" customWidth="1"/>
    <col min="3" max="3" width="9.09765625" style="1" customWidth="1"/>
    <col min="4" max="4" width="15.59765625" style="1" customWidth="1"/>
    <col min="5" max="5" width="10.19921875" style="1" customWidth="1"/>
    <col min="6" max="6" width="12" style="1" customWidth="1"/>
    <col min="7" max="16384" width="9" style="2" customWidth="1"/>
  </cols>
  <sheetData>
    <row r="1" ht="14.25">
      <c r="A1" s="17" t="s">
        <v>31</v>
      </c>
    </row>
    <row r="2" ht="28.5" customHeight="1"/>
    <row r="3" ht="28.5" customHeight="1"/>
    <row r="4" ht="28.5" customHeight="1"/>
    <row r="5" ht="28.5" customHeight="1"/>
    <row r="6" ht="28.5" customHeight="1"/>
    <row r="7" ht="28.5" customHeight="1"/>
    <row r="8" ht="28.5" customHeight="1"/>
    <row r="9" ht="21" customHeight="1"/>
    <row r="10" ht="21" customHeight="1"/>
    <row r="11" ht="15" customHeight="1"/>
    <row r="12" ht="15" customHeight="1"/>
    <row r="13" spans="1:6" ht="15" customHeight="1">
      <c r="A13" s="3" t="s">
        <v>17</v>
      </c>
      <c r="B13" s="4">
        <v>12000</v>
      </c>
      <c r="C13" s="5" t="s">
        <v>27</v>
      </c>
      <c r="D13" s="3"/>
      <c r="E13" s="6"/>
      <c r="F13" s="5"/>
    </row>
    <row r="14" spans="1:6" ht="15" customHeight="1">
      <c r="A14" s="3" t="s">
        <v>23</v>
      </c>
      <c r="B14" s="4">
        <v>60</v>
      </c>
      <c r="C14" s="5" t="s">
        <v>0</v>
      </c>
      <c r="D14" s="3"/>
      <c r="E14" s="4"/>
      <c r="F14" s="5"/>
    </row>
    <row r="15" spans="1:6" ht="15" customHeight="1">
      <c r="A15" s="3" t="s">
        <v>24</v>
      </c>
      <c r="B15" s="4">
        <v>80</v>
      </c>
      <c r="C15" s="5" t="s">
        <v>0</v>
      </c>
      <c r="D15" s="3" t="s">
        <v>20</v>
      </c>
      <c r="E15" s="4">
        <v>1</v>
      </c>
      <c r="F15" s="5" t="s">
        <v>10</v>
      </c>
    </row>
    <row r="16" spans="1:6" ht="15" customHeight="1">
      <c r="A16" s="3" t="s">
        <v>16</v>
      </c>
      <c r="B16" s="7">
        <v>1</v>
      </c>
      <c r="C16" s="5" t="s">
        <v>1</v>
      </c>
      <c r="D16" s="3" t="s">
        <v>18</v>
      </c>
      <c r="E16" s="6">
        <v>6000</v>
      </c>
      <c r="F16" s="5" t="s">
        <v>9</v>
      </c>
    </row>
    <row r="17" spans="1:6" ht="15" customHeight="1">
      <c r="A17" s="3" t="s">
        <v>30</v>
      </c>
      <c r="B17" s="4">
        <v>140</v>
      </c>
      <c r="C17" s="5" t="s">
        <v>0</v>
      </c>
      <c r="D17" s="3" t="s">
        <v>19</v>
      </c>
      <c r="E17" s="6">
        <v>1000</v>
      </c>
      <c r="F17" s="5" t="s">
        <v>28</v>
      </c>
    </row>
    <row r="18" ht="15" customHeight="1">
      <c r="A18" s="1" t="s">
        <v>29</v>
      </c>
    </row>
    <row r="19" ht="15" customHeight="1">
      <c r="A19" s="8" t="s">
        <v>25</v>
      </c>
    </row>
    <row r="20" spans="1:5" ht="15" customHeight="1">
      <c r="A20" s="9" t="s">
        <v>3</v>
      </c>
      <c r="B20" s="10" t="s">
        <v>26</v>
      </c>
      <c r="C20" s="10"/>
      <c r="D20" s="10"/>
      <c r="E20" s="11">
        <f>EXP((E17*B16)/(E16*E15))</f>
        <v>1.1813604128656459</v>
      </c>
    </row>
    <row r="21" spans="1:5" ht="15" customHeight="1">
      <c r="A21" s="9" t="s">
        <v>5</v>
      </c>
      <c r="B21" s="12">
        <f>LN((B17-B14)/(B17-B15))*B13/(E16)*(E20)/(E20-1)</f>
        <v>3.747854413382378</v>
      </c>
      <c r="C21" s="1" t="s">
        <v>6</v>
      </c>
      <c r="D21" s="13"/>
      <c r="E21" s="12"/>
    </row>
    <row r="22" spans="1:5" ht="15" customHeight="1">
      <c r="A22" s="9" t="s">
        <v>7</v>
      </c>
      <c r="B22" s="14">
        <f>B21*60</f>
        <v>224.87126480294268</v>
      </c>
      <c r="C22" s="1" t="s">
        <v>8</v>
      </c>
      <c r="D22" s="15"/>
      <c r="E22" s="16"/>
    </row>
    <row r="23" ht="15" customHeight="1"/>
    <row r="24" ht="15" customHeight="1"/>
    <row r="25" ht="15" customHeight="1">
      <c r="A25" s="18" t="s">
        <v>32</v>
      </c>
    </row>
    <row r="26" ht="15" customHeight="1">
      <c r="A26" s="18" t="s">
        <v>33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printOptions/>
  <pageMargins left="0.75" right="0.38" top="0.72" bottom="0.7" header="0.5" footer="0.5"/>
  <pageSetup horizontalDpi="300" verticalDpi="300" orientation="portrait" paperSize="9" scale="1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6.3984375" style="1" customWidth="1"/>
    <col min="2" max="2" width="10.19921875" style="1" customWidth="1"/>
    <col min="3" max="3" width="9.09765625" style="1" customWidth="1"/>
    <col min="4" max="4" width="15.59765625" style="1" customWidth="1"/>
    <col min="5" max="5" width="10.19921875" style="1" customWidth="1"/>
    <col min="6" max="6" width="12" style="1" customWidth="1"/>
    <col min="7" max="16384" width="9" style="2" customWidth="1"/>
  </cols>
  <sheetData>
    <row r="1" ht="14.25">
      <c r="A1" s="17" t="s">
        <v>14</v>
      </c>
    </row>
    <row r="2" ht="28.5" customHeight="1"/>
    <row r="3" ht="28.5" customHeight="1"/>
    <row r="4" ht="28.5" customHeight="1"/>
    <row r="5" ht="28.5" customHeight="1"/>
    <row r="6" ht="28.5" customHeight="1"/>
    <row r="7" ht="28.5" customHeight="1"/>
    <row r="8" ht="28.5" customHeight="1"/>
    <row r="9" ht="21" customHeight="1"/>
    <row r="10" ht="21" customHeight="1"/>
    <row r="11" ht="15" customHeight="1"/>
    <row r="12" ht="15" customHeight="1"/>
    <row r="13" spans="1:6" ht="15" customHeight="1">
      <c r="A13" s="3" t="s">
        <v>17</v>
      </c>
      <c r="B13" s="4">
        <v>12000</v>
      </c>
      <c r="C13" s="5" t="s">
        <v>11</v>
      </c>
      <c r="D13" s="3" t="s">
        <v>22</v>
      </c>
      <c r="E13" s="6">
        <v>3000</v>
      </c>
      <c r="F13" s="5" t="s">
        <v>9</v>
      </c>
    </row>
    <row r="14" spans="1:6" ht="15" customHeight="1">
      <c r="A14" s="3" t="s">
        <v>23</v>
      </c>
      <c r="B14" s="4">
        <v>60</v>
      </c>
      <c r="C14" s="5" t="s">
        <v>0</v>
      </c>
      <c r="D14" s="3" t="s">
        <v>21</v>
      </c>
      <c r="E14" s="4">
        <v>1</v>
      </c>
      <c r="F14" s="5" t="s">
        <v>10</v>
      </c>
    </row>
    <row r="15" spans="1:6" ht="15" customHeight="1">
      <c r="A15" s="3" t="s">
        <v>24</v>
      </c>
      <c r="B15" s="4">
        <v>80</v>
      </c>
      <c r="C15" s="5" t="s">
        <v>0</v>
      </c>
      <c r="D15" s="3" t="s">
        <v>20</v>
      </c>
      <c r="E15" s="4">
        <v>1</v>
      </c>
      <c r="F15" s="5" t="s">
        <v>10</v>
      </c>
    </row>
    <row r="16" spans="1:6" ht="15" customHeight="1">
      <c r="A16" s="3" t="s">
        <v>16</v>
      </c>
      <c r="B16" s="7">
        <v>1</v>
      </c>
      <c r="C16" s="5" t="s">
        <v>1</v>
      </c>
      <c r="D16" s="3" t="s">
        <v>18</v>
      </c>
      <c r="E16" s="6">
        <v>6000</v>
      </c>
      <c r="F16" s="5" t="s">
        <v>9</v>
      </c>
    </row>
    <row r="17" spans="1:6" ht="15" customHeight="1">
      <c r="A17" s="3" t="s">
        <v>15</v>
      </c>
      <c r="B17" s="4">
        <v>90</v>
      </c>
      <c r="C17" s="5" t="s">
        <v>0</v>
      </c>
      <c r="D17" s="3" t="s">
        <v>19</v>
      </c>
      <c r="E17" s="6">
        <v>350</v>
      </c>
      <c r="F17" s="5" t="s">
        <v>12</v>
      </c>
    </row>
    <row r="18" ht="15" customHeight="1">
      <c r="A18" s="1" t="s">
        <v>13</v>
      </c>
    </row>
    <row r="19" ht="15" customHeight="1">
      <c r="A19" s="8" t="s">
        <v>2</v>
      </c>
    </row>
    <row r="20" spans="1:5" ht="15" customHeight="1">
      <c r="A20" s="9" t="s">
        <v>3</v>
      </c>
      <c r="B20" s="10" t="s">
        <v>4</v>
      </c>
      <c r="C20" s="10"/>
      <c r="D20" s="10"/>
      <c r="E20" s="11">
        <f>EXP((E17*B16)*(1/(E16*E15)-1/(E13*E14)))</f>
        <v>0.9433354498734922</v>
      </c>
    </row>
    <row r="21" spans="1:5" ht="15" customHeight="1">
      <c r="A21" s="9" t="s">
        <v>5</v>
      </c>
      <c r="B21" s="12">
        <f>LN((B17-B14)/(B17-B15))*B13/(E20-1)*(E20*E13*E14-E16*E15)/(E16*E13*E15)</f>
        <v>40.9732242531609</v>
      </c>
      <c r="C21" s="1" t="s">
        <v>6</v>
      </c>
      <c r="D21" s="13"/>
      <c r="E21" s="12"/>
    </row>
    <row r="22" spans="1:5" ht="15" customHeight="1">
      <c r="A22" s="9" t="s">
        <v>7</v>
      </c>
      <c r="B22" s="14">
        <f>B21*60</f>
        <v>2458.393455189654</v>
      </c>
      <c r="C22" s="1" t="s">
        <v>8</v>
      </c>
      <c r="D22" s="15"/>
      <c r="E22" s="16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printOptions/>
  <pageMargins left="0.75" right="0.38" top="0.72" bottom="0.7" header="0.5" footer="0.5"/>
  <pageSetup horizontalDpi="300" verticalDpi="300" orientation="portrait" paperSize="9" scale="1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</cp:lastModifiedBy>
  <dcterms:created xsi:type="dcterms:W3CDTF">2005-07-07T02:59:20Z</dcterms:created>
  <dcterms:modified xsi:type="dcterms:W3CDTF">2005-07-08T17:03:58Z</dcterms:modified>
  <cp:category/>
  <cp:version/>
  <cp:contentType/>
  <cp:contentStatus/>
</cp:coreProperties>
</file>